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24" i="1"/>
  <c r="F21"/>
  <c r="G8"/>
  <c r="F12"/>
  <c r="G12" s="1"/>
  <c r="F9"/>
  <c r="G9" s="1"/>
  <c r="F16"/>
  <c r="G16" s="1"/>
  <c r="H9" s="1"/>
  <c r="F11"/>
  <c r="G11" s="1"/>
  <c r="F19"/>
  <c r="G19" s="1"/>
  <c r="H10" s="1"/>
  <c r="F10"/>
  <c r="G10" s="1"/>
  <c r="F18"/>
  <c r="G18" s="1"/>
  <c r="H19" s="1"/>
  <c r="F20"/>
  <c r="G20" s="1"/>
  <c r="F15"/>
  <c r="G15" s="1"/>
  <c r="H12" s="1"/>
  <c r="F17"/>
  <c r="G17" s="1"/>
  <c r="H11" s="1"/>
  <c r="F13"/>
  <c r="G13" s="1"/>
  <c r="H13" s="1"/>
  <c r="F14"/>
  <c r="G14" s="1"/>
  <c r="F8"/>
  <c r="H15" l="1"/>
  <c r="H16"/>
  <c r="H8"/>
  <c r="H18"/>
  <c r="H14"/>
  <c r="H17"/>
  <c r="H20"/>
</calcChain>
</file>

<file path=xl/sharedStrings.xml><?xml version="1.0" encoding="utf-8"?>
<sst xmlns="http://schemas.openxmlformats.org/spreadsheetml/2006/main" count="56" uniqueCount="54">
  <si>
    <t>City Of Fort Worth Employee Salary</t>
  </si>
  <si>
    <t>Schedule of Raises</t>
  </si>
  <si>
    <t>Effective Date: 1/1/2011</t>
  </si>
  <si>
    <t>YEARS OF</t>
  </si>
  <si>
    <t>%</t>
  </si>
  <si>
    <t>LAST</t>
  </si>
  <si>
    <t>FIRST</t>
  </si>
  <si>
    <t>POSITION</t>
  </si>
  <si>
    <t>SERVICE</t>
  </si>
  <si>
    <t>SALARY</t>
  </si>
  <si>
    <t>INCREASE</t>
  </si>
  <si>
    <t>RAISE</t>
  </si>
  <si>
    <t>Fisser</t>
  </si>
  <si>
    <t>Crumb</t>
  </si>
  <si>
    <t>Allen</t>
  </si>
  <si>
    <t>Best</t>
  </si>
  <si>
    <t>Garrett</t>
  </si>
  <si>
    <t>Garcia</t>
  </si>
  <si>
    <t>Streiffert</t>
  </si>
  <si>
    <t>Smith</t>
  </si>
  <si>
    <t>Irwin</t>
  </si>
  <si>
    <t>Thomas</t>
  </si>
  <si>
    <t>Washington</t>
  </si>
  <si>
    <t>Moorland</t>
  </si>
  <si>
    <t>Mendoza</t>
  </si>
  <si>
    <t>TOTALS</t>
  </si>
  <si>
    <t>Dale</t>
  </si>
  <si>
    <t>Stephen</t>
  </si>
  <si>
    <t>Darlene</t>
  </si>
  <si>
    <t>Wenona</t>
  </si>
  <si>
    <t>Bridgette</t>
  </si>
  <si>
    <t>Marion</t>
  </si>
  <si>
    <t>Steven</t>
  </si>
  <si>
    <t>Christine</t>
  </si>
  <si>
    <t>Pamela</t>
  </si>
  <si>
    <t>Cheryl</t>
  </si>
  <si>
    <t>Dean</t>
  </si>
  <si>
    <t>Blake</t>
  </si>
  <si>
    <t>City Manager</t>
  </si>
  <si>
    <t>Water Director</t>
  </si>
  <si>
    <t>City Auditor</t>
  </si>
  <si>
    <t>Legal Secretary</t>
  </si>
  <si>
    <t>Utility Administrator</t>
  </si>
  <si>
    <t>Field Operations Crewleader</t>
  </si>
  <si>
    <t>Assistant ITS Director</t>
  </si>
  <si>
    <t>Account Technician</t>
  </si>
  <si>
    <t>Compliance Specialist</t>
  </si>
  <si>
    <t>Senior Librarian</t>
  </si>
  <si>
    <t>Librarian</t>
  </si>
  <si>
    <t>Public Events Manager</t>
  </si>
  <si>
    <t>Operations Manager</t>
  </si>
  <si>
    <t>3. Dale Fisher</t>
  </si>
  <si>
    <t>4. Pamela Irwin</t>
  </si>
  <si>
    <t>5. No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</si>
</sst>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4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164" fontId="1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164" fontId="1" fillId="0" borderId="0" xfId="0" applyNumberFormat="1" applyFont="1"/>
    <xf numFmtId="164" fontId="2" fillId="0" borderId="0" xfId="0" applyNumberFormat="1" applyFont="1"/>
    <xf numFmtId="10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bar"/>
        <c:grouping val="clustered"/>
        <c:ser>
          <c:idx val="0"/>
          <c:order val="0"/>
          <c:cat>
            <c:strRef>
              <c:f>Sheet1!$C$8:$C$20</c:f>
              <c:strCache>
                <c:ptCount val="13"/>
                <c:pt idx="0">
                  <c:v>City Manager</c:v>
                </c:pt>
                <c:pt idx="1">
                  <c:v>City Auditor</c:v>
                </c:pt>
                <c:pt idx="2">
                  <c:v>Assistant ITS Director</c:v>
                </c:pt>
                <c:pt idx="3">
                  <c:v>Utility Administrator</c:v>
                </c:pt>
                <c:pt idx="4">
                  <c:v>Water Director</c:v>
                </c:pt>
                <c:pt idx="5">
                  <c:v>Public Events Manager</c:v>
                </c:pt>
                <c:pt idx="6">
                  <c:v>Operations Manager</c:v>
                </c:pt>
                <c:pt idx="7">
                  <c:v>Senior Librarian</c:v>
                </c:pt>
                <c:pt idx="8">
                  <c:v>Legal Secretary</c:v>
                </c:pt>
                <c:pt idx="9">
                  <c:v>Librarian</c:v>
                </c:pt>
                <c:pt idx="10">
                  <c:v>Account Technician</c:v>
                </c:pt>
                <c:pt idx="11">
                  <c:v>Field Operations Crewleader</c:v>
                </c:pt>
                <c:pt idx="12">
                  <c:v>Compliance Specialist</c:v>
                </c:pt>
              </c:strCache>
            </c:strRef>
          </c:cat>
          <c:val>
            <c:numRef>
              <c:f>Sheet1!$G$8:$G$20</c:f>
              <c:numCache>
                <c:formatCode>"$"#,##0.00</c:formatCode>
                <c:ptCount val="13"/>
                <c:pt idx="0">
                  <c:v>12462.725</c:v>
                </c:pt>
                <c:pt idx="1">
                  <c:v>7647.64</c:v>
                </c:pt>
                <c:pt idx="2">
                  <c:v>7448.5950000000003</c:v>
                </c:pt>
                <c:pt idx="3">
                  <c:v>7256.37</c:v>
                </c:pt>
                <c:pt idx="4">
                  <c:v>5893.88</c:v>
                </c:pt>
                <c:pt idx="5">
                  <c:v>3410.44</c:v>
                </c:pt>
                <c:pt idx="6">
                  <c:v>2755.8850000000002</c:v>
                </c:pt>
                <c:pt idx="7">
                  <c:v>2499.64</c:v>
                </c:pt>
                <c:pt idx="8">
                  <c:v>2215.9499999999998</c:v>
                </c:pt>
                <c:pt idx="9">
                  <c:v>2009.28</c:v>
                </c:pt>
                <c:pt idx="10">
                  <c:v>1611.6000000000001</c:v>
                </c:pt>
                <c:pt idx="11">
                  <c:v>1610.76</c:v>
                </c:pt>
                <c:pt idx="12">
                  <c:v>1606.6000000000001</c:v>
                </c:pt>
              </c:numCache>
            </c:numRef>
          </c:val>
        </c:ser>
        <c:ser>
          <c:idx val="1"/>
          <c:order val="1"/>
          <c:cat>
            <c:strRef>
              <c:f>Sheet1!$C$8:$C$20</c:f>
              <c:strCache>
                <c:ptCount val="13"/>
                <c:pt idx="0">
                  <c:v>City Manager</c:v>
                </c:pt>
                <c:pt idx="1">
                  <c:v>City Auditor</c:v>
                </c:pt>
                <c:pt idx="2">
                  <c:v>Assistant ITS Director</c:v>
                </c:pt>
                <c:pt idx="3">
                  <c:v>Utility Administrator</c:v>
                </c:pt>
                <c:pt idx="4">
                  <c:v>Water Director</c:v>
                </c:pt>
                <c:pt idx="5">
                  <c:v>Public Events Manager</c:v>
                </c:pt>
                <c:pt idx="6">
                  <c:v>Operations Manager</c:v>
                </c:pt>
                <c:pt idx="7">
                  <c:v>Senior Librarian</c:v>
                </c:pt>
                <c:pt idx="8">
                  <c:v>Legal Secretary</c:v>
                </c:pt>
                <c:pt idx="9">
                  <c:v>Librarian</c:v>
                </c:pt>
                <c:pt idx="10">
                  <c:v>Account Technician</c:v>
                </c:pt>
                <c:pt idx="11">
                  <c:v>Field Operations Crewleader</c:v>
                </c:pt>
                <c:pt idx="12">
                  <c:v>Compliance Specialist</c:v>
                </c:pt>
              </c:strCache>
            </c:strRef>
          </c:cat>
          <c:val>
            <c:numRef>
              <c:f>Sheet1!$H$8:$H$20</c:f>
              <c:numCache>
                <c:formatCode>"$"#,##0.00</c:formatCode>
                <c:ptCount val="13"/>
                <c:pt idx="0">
                  <c:v>239057.72500000001</c:v>
                </c:pt>
                <c:pt idx="1">
                  <c:v>146695.64000000001</c:v>
                </c:pt>
                <c:pt idx="2">
                  <c:v>142877.595</c:v>
                </c:pt>
                <c:pt idx="3">
                  <c:v>139190.37</c:v>
                </c:pt>
                <c:pt idx="4">
                  <c:v>153240.88</c:v>
                </c:pt>
                <c:pt idx="5">
                  <c:v>65418.44</c:v>
                </c:pt>
                <c:pt idx="6">
                  <c:v>52862.885000000002</c:v>
                </c:pt>
                <c:pt idx="7">
                  <c:v>47947.64</c:v>
                </c:pt>
                <c:pt idx="8">
                  <c:v>42505.95</c:v>
                </c:pt>
                <c:pt idx="9">
                  <c:v>52241.279999999999</c:v>
                </c:pt>
                <c:pt idx="10">
                  <c:v>41901.599999999999</c:v>
                </c:pt>
                <c:pt idx="11">
                  <c:v>41879.760000000002</c:v>
                </c:pt>
                <c:pt idx="12">
                  <c:v>41771.599999999999</c:v>
                </c:pt>
              </c:numCache>
            </c:numRef>
          </c:val>
        </c:ser>
        <c:axId val="109608320"/>
        <c:axId val="109610496"/>
      </c:barChart>
      <c:catAx>
        <c:axId val="109608320"/>
        <c:scaling>
          <c:orientation val="minMax"/>
        </c:scaling>
        <c:axPos val="l"/>
        <c:tickLblPos val="nextTo"/>
        <c:crossAx val="109610496"/>
        <c:crosses val="autoZero"/>
        <c:auto val="1"/>
        <c:lblAlgn val="ctr"/>
        <c:lblOffset val="100"/>
      </c:catAx>
      <c:valAx>
        <c:axId val="109610496"/>
        <c:scaling>
          <c:orientation val="minMax"/>
        </c:scaling>
        <c:axPos val="b"/>
        <c:majorGridlines/>
        <c:numFmt formatCode="&quot;$&quot;#,##0.00" sourceLinked="1"/>
        <c:tickLblPos val="nextTo"/>
        <c:crossAx val="109608320"/>
        <c:crosses val="autoZero"/>
        <c:crossBetween val="between"/>
      </c:valAx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1</xdr:row>
      <xdr:rowOff>190498</xdr:rowOff>
    </xdr:from>
    <xdr:to>
      <xdr:col>14</xdr:col>
      <xdr:colOff>0</xdr:colOff>
      <xdr:row>26</xdr:row>
      <xdr:rowOff>152400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2"/>
  <sheetViews>
    <sheetView tabSelected="1" view="pageLayout" zoomScaleNormal="100" workbookViewId="0">
      <selection activeCell="B27" sqref="B27"/>
    </sheetView>
  </sheetViews>
  <sheetFormatPr defaultRowHeight="15"/>
  <cols>
    <col min="1" max="2" width="15.7109375" style="6" customWidth="1"/>
    <col min="3" max="3" width="25.7109375" style="6" customWidth="1"/>
    <col min="4" max="4" width="13.7109375" style="9" customWidth="1"/>
    <col min="5" max="7" width="13.7109375" style="12" customWidth="1"/>
    <col min="8" max="8" width="11.140625" bestFit="1" customWidth="1"/>
  </cols>
  <sheetData>
    <row r="1" spans="1:20">
      <c r="A1" s="3" t="s">
        <v>0</v>
      </c>
      <c r="B1" s="3"/>
      <c r="C1" s="3"/>
      <c r="D1" s="7"/>
      <c r="E1" s="10"/>
      <c r="F1" s="10"/>
      <c r="G1" s="10"/>
      <c r="H1" s="2"/>
      <c r="I1" s="2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>
      <c r="A2" s="3" t="s">
        <v>1</v>
      </c>
      <c r="B2" s="3"/>
      <c r="C2" s="3"/>
      <c r="D2" s="7"/>
      <c r="E2" s="10"/>
      <c r="F2" s="10"/>
      <c r="G2" s="10"/>
      <c r="H2" s="2"/>
      <c r="I2" s="2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>
      <c r="A3" s="3" t="s">
        <v>2</v>
      </c>
      <c r="B3" s="3"/>
      <c r="C3" s="3"/>
      <c r="D3" s="7"/>
      <c r="E3" s="10"/>
      <c r="F3" s="10"/>
      <c r="G3" s="10"/>
      <c r="H3" s="2"/>
      <c r="I3" s="2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>
      <c r="A4" s="3"/>
      <c r="B4" s="3"/>
      <c r="C4" s="3"/>
      <c r="D4" s="7"/>
      <c r="E4" s="10"/>
      <c r="F4" s="10"/>
      <c r="G4" s="10"/>
      <c r="H4" s="2"/>
      <c r="I4" s="2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5.75">
      <c r="A5" s="3"/>
      <c r="B5" s="3"/>
      <c r="C5" s="4"/>
      <c r="D5" s="7" t="s">
        <v>3</v>
      </c>
      <c r="E5" s="10">
        <v>2010</v>
      </c>
      <c r="F5" s="10" t="s">
        <v>4</v>
      </c>
      <c r="G5" s="10">
        <v>2011</v>
      </c>
      <c r="H5" s="2">
        <v>2011</v>
      </c>
      <c r="I5" s="2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>
      <c r="A6" s="3" t="s">
        <v>5</v>
      </c>
      <c r="B6" s="3" t="s">
        <v>6</v>
      </c>
      <c r="C6" s="3" t="s">
        <v>7</v>
      </c>
      <c r="D6" s="7" t="s">
        <v>8</v>
      </c>
      <c r="E6" s="10" t="s">
        <v>9</v>
      </c>
      <c r="F6" s="10" t="s">
        <v>10</v>
      </c>
      <c r="G6" s="10" t="s">
        <v>11</v>
      </c>
      <c r="H6" s="2" t="s">
        <v>9</v>
      </c>
      <c r="I6" s="2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>
      <c r="A7" s="5"/>
      <c r="B7" s="5"/>
      <c r="C7" s="5"/>
      <c r="D7" s="8"/>
      <c r="E7" s="11"/>
      <c r="F7" s="11"/>
      <c r="G7" s="1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>
      <c r="A8" s="5" t="s">
        <v>12</v>
      </c>
      <c r="B8" s="5" t="s">
        <v>26</v>
      </c>
      <c r="C8" s="5" t="s">
        <v>38</v>
      </c>
      <c r="D8" s="8">
        <v>25</v>
      </c>
      <c r="E8" s="13">
        <v>226595</v>
      </c>
      <c r="F8" s="17">
        <f>IF(D8&gt;=5, 5.5%, 4%)</f>
        <v>5.5E-2</v>
      </c>
      <c r="G8" s="13">
        <f>E8*F8</f>
        <v>12462.725</v>
      </c>
      <c r="H8" s="15">
        <f>E8+G8</f>
        <v>239057.72500000001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>
      <c r="A9" s="5" t="s">
        <v>14</v>
      </c>
      <c r="B9" s="5" t="s">
        <v>28</v>
      </c>
      <c r="C9" s="5" t="s">
        <v>40</v>
      </c>
      <c r="D9" s="8">
        <v>5</v>
      </c>
      <c r="E9" s="13">
        <v>139048</v>
      </c>
      <c r="F9" s="17">
        <f>IF(D9&gt;=5, 5.5%, 4%)</f>
        <v>5.5E-2</v>
      </c>
      <c r="G9" s="13">
        <f>E9*F9</f>
        <v>7647.64</v>
      </c>
      <c r="H9" s="15">
        <f>E9+G9</f>
        <v>146695.64000000001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>
      <c r="A10" s="5" t="s">
        <v>18</v>
      </c>
      <c r="B10" s="5" t="s">
        <v>32</v>
      </c>
      <c r="C10" s="5" t="s">
        <v>44</v>
      </c>
      <c r="D10" s="8">
        <v>6</v>
      </c>
      <c r="E10" s="13">
        <v>135429</v>
      </c>
      <c r="F10" s="17">
        <f>IF(D10&gt;=5, 5.5%, 4%)</f>
        <v>5.5E-2</v>
      </c>
      <c r="G10" s="13">
        <f>E10*F10</f>
        <v>7448.5950000000003</v>
      </c>
      <c r="H10" s="15">
        <f>E10+G10</f>
        <v>142877.595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>
      <c r="A11" s="5" t="s">
        <v>16</v>
      </c>
      <c r="B11" s="5" t="s">
        <v>30</v>
      </c>
      <c r="C11" s="5" t="s">
        <v>42</v>
      </c>
      <c r="D11" s="8">
        <v>16</v>
      </c>
      <c r="E11" s="13">
        <v>131934</v>
      </c>
      <c r="F11" s="17">
        <f>IF(D11&gt;=5, 5.5%, 4%)</f>
        <v>5.5E-2</v>
      </c>
      <c r="G11" s="13">
        <f>E11*F11</f>
        <v>7256.37</v>
      </c>
      <c r="H11" s="15">
        <f>E11+G11</f>
        <v>139190.37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>
      <c r="A12" s="5" t="s">
        <v>13</v>
      </c>
      <c r="B12" s="5" t="s">
        <v>27</v>
      </c>
      <c r="C12" s="5" t="s">
        <v>39</v>
      </c>
      <c r="D12" s="8">
        <v>3</v>
      </c>
      <c r="E12" s="13">
        <v>147347</v>
      </c>
      <c r="F12" s="17">
        <f>IF(D12&gt;=5, 5.5%, 4%)</f>
        <v>0.04</v>
      </c>
      <c r="G12" s="13">
        <f>E12*F12</f>
        <v>5893.88</v>
      </c>
      <c r="H12" s="15">
        <f>E12+G12</f>
        <v>153240.88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>
      <c r="A13" s="5" t="s">
        <v>23</v>
      </c>
      <c r="B13" s="5" t="s">
        <v>37</v>
      </c>
      <c r="C13" s="5" t="s">
        <v>49</v>
      </c>
      <c r="D13" s="8">
        <v>12</v>
      </c>
      <c r="E13" s="13">
        <v>62008</v>
      </c>
      <c r="F13" s="17">
        <f>IF(D13&gt;=5, 5.5%, 4%)</f>
        <v>5.5E-2</v>
      </c>
      <c r="G13" s="13">
        <f>E13*F13</f>
        <v>3410.44</v>
      </c>
      <c r="H13" s="15">
        <f>E13+G13</f>
        <v>65418.44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>
      <c r="A14" s="5" t="s">
        <v>24</v>
      </c>
      <c r="B14" s="5" t="s">
        <v>33</v>
      </c>
      <c r="C14" s="5" t="s">
        <v>50</v>
      </c>
      <c r="D14" s="8">
        <v>11</v>
      </c>
      <c r="E14" s="13">
        <v>50107</v>
      </c>
      <c r="F14" s="17">
        <f>IF(D14&gt;=5, 5.5%, 4%)</f>
        <v>5.5E-2</v>
      </c>
      <c r="G14" s="13">
        <f>E14*F14</f>
        <v>2755.8850000000002</v>
      </c>
      <c r="H14" s="15">
        <f>E14+G14</f>
        <v>52862.885000000002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>
      <c r="A15" s="5" t="s">
        <v>21</v>
      </c>
      <c r="B15" s="5" t="s">
        <v>35</v>
      </c>
      <c r="C15" s="5" t="s">
        <v>47</v>
      </c>
      <c r="D15" s="8">
        <v>17</v>
      </c>
      <c r="E15" s="13">
        <v>45448</v>
      </c>
      <c r="F15" s="17">
        <f>IF(D15&gt;=5, 5.5%, 4%)</f>
        <v>5.5E-2</v>
      </c>
      <c r="G15" s="13">
        <f>E15*F15</f>
        <v>2499.64</v>
      </c>
      <c r="H15" s="15">
        <f>E15+G15</f>
        <v>47947.64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>
      <c r="A16" s="5" t="s">
        <v>15</v>
      </c>
      <c r="B16" s="5" t="s">
        <v>29</v>
      </c>
      <c r="C16" s="5" t="s">
        <v>41</v>
      </c>
      <c r="D16" s="8">
        <v>10</v>
      </c>
      <c r="E16" s="13">
        <v>40290</v>
      </c>
      <c r="F16" s="17">
        <f>IF(D16&gt;=5, 5.5%, 4%)</f>
        <v>5.5E-2</v>
      </c>
      <c r="G16" s="13">
        <f>E16*F16</f>
        <v>2215.9499999999998</v>
      </c>
      <c r="H16" s="15">
        <f>E16+G16</f>
        <v>42505.95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>
      <c r="A17" s="5" t="s">
        <v>22</v>
      </c>
      <c r="B17" s="5" t="s">
        <v>36</v>
      </c>
      <c r="C17" s="5" t="s">
        <v>48</v>
      </c>
      <c r="D17" s="8">
        <v>4</v>
      </c>
      <c r="E17" s="13">
        <v>50232</v>
      </c>
      <c r="F17" s="17">
        <f>IF(D17&gt;=5, 5.5%, 4%)</f>
        <v>0.04</v>
      </c>
      <c r="G17" s="13">
        <f>E17*F17</f>
        <v>2009.28</v>
      </c>
      <c r="H17" s="15">
        <f>E17+G17</f>
        <v>52241.279999999999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>
      <c r="A18" s="5" t="s">
        <v>19</v>
      </c>
      <c r="B18" s="5" t="s">
        <v>33</v>
      </c>
      <c r="C18" s="5" t="s">
        <v>45</v>
      </c>
      <c r="D18" s="8">
        <v>3</v>
      </c>
      <c r="E18" s="13">
        <v>40290</v>
      </c>
      <c r="F18" s="17">
        <f>IF(D18&gt;=5, 5.5%, 4%)</f>
        <v>0.04</v>
      </c>
      <c r="G18" s="13">
        <f>E18*F18</f>
        <v>1611.6000000000001</v>
      </c>
      <c r="H18" s="15">
        <f>E18+G18</f>
        <v>41901.599999999999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>
      <c r="A19" s="5" t="s">
        <v>17</v>
      </c>
      <c r="B19" s="5" t="s">
        <v>31</v>
      </c>
      <c r="C19" s="5" t="s">
        <v>43</v>
      </c>
      <c r="D19" s="8">
        <v>1</v>
      </c>
      <c r="E19" s="13">
        <v>40269</v>
      </c>
      <c r="F19" s="17">
        <f>IF(D19&gt;=5, 5.5%, 4%)</f>
        <v>0.04</v>
      </c>
      <c r="G19" s="13">
        <f>E19*F19</f>
        <v>1610.76</v>
      </c>
      <c r="H19" s="15">
        <f>E19+G19</f>
        <v>41879.760000000002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>
      <c r="A20" s="5" t="s">
        <v>20</v>
      </c>
      <c r="B20" s="5" t="s">
        <v>34</v>
      </c>
      <c r="C20" s="5" t="s">
        <v>46</v>
      </c>
      <c r="D20" s="8">
        <v>4</v>
      </c>
      <c r="E20" s="13">
        <v>40165</v>
      </c>
      <c r="F20" s="17">
        <f>IF(D20&gt;=5, 5.5%, 4%)</f>
        <v>0.04</v>
      </c>
      <c r="G20" s="13">
        <f>E20*F20</f>
        <v>1606.6000000000001</v>
      </c>
      <c r="H20" s="15">
        <f>E20+G20</f>
        <v>41771.599999999999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>
      <c r="A21" s="3" t="s">
        <v>25</v>
      </c>
      <c r="B21" s="3"/>
      <c r="C21" s="3"/>
      <c r="D21" s="7"/>
      <c r="E21" s="14"/>
      <c r="F21" s="10">
        <f>COUNTIF(F8:F20,5.5%)</f>
        <v>8</v>
      </c>
      <c r="G21" s="14"/>
      <c r="H21" s="16"/>
      <c r="I21" s="2"/>
      <c r="J21" s="2"/>
      <c r="K21" s="2"/>
      <c r="L21" s="1"/>
      <c r="M21" s="1"/>
      <c r="N21" s="1"/>
      <c r="O21" s="1"/>
      <c r="P21" s="1"/>
      <c r="Q21" s="1"/>
      <c r="R21" s="1"/>
      <c r="S21" s="1"/>
      <c r="T21" s="1"/>
    </row>
    <row r="22" spans="1:20">
      <c r="A22" s="5"/>
      <c r="B22" s="5"/>
      <c r="C22" s="5"/>
      <c r="D22" s="8"/>
      <c r="E22" s="11"/>
      <c r="F22" s="11"/>
      <c r="G22" s="1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>
      <c r="A23" s="5"/>
      <c r="B23" s="5"/>
      <c r="C23" s="5"/>
      <c r="D23" s="8"/>
      <c r="E23" s="11"/>
      <c r="F23" s="11"/>
      <c r="G23" s="1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>
      <c r="A24" s="5"/>
      <c r="B24" s="5"/>
      <c r="C24" s="5"/>
      <c r="D24" s="8"/>
      <c r="E24" s="11"/>
      <c r="F24" s="11">
        <f>COUNTIF(F8:F20,4%)</f>
        <v>5</v>
      </c>
      <c r="G24" s="1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>
      <c r="A25" s="5" t="s">
        <v>51</v>
      </c>
      <c r="B25" s="5"/>
      <c r="C25" s="5"/>
      <c r="D25" s="8"/>
      <c r="E25" s="11"/>
      <c r="F25" s="11"/>
      <c r="G25" s="1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>
      <c r="A26" s="5" t="s">
        <v>52</v>
      </c>
      <c r="B26" s="5"/>
      <c r="C26" s="5"/>
      <c r="D26" s="8"/>
      <c r="E26" s="11"/>
      <c r="F26" s="11"/>
      <c r="G26" s="1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>
      <c r="A27" s="5" t="s">
        <v>53</v>
      </c>
      <c r="B27" s="5"/>
      <c r="C27" s="5"/>
      <c r="D27" s="8"/>
      <c r="E27" s="11"/>
      <c r="F27" s="11"/>
      <c r="G27" s="1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>
      <c r="A28" s="5"/>
      <c r="B28" s="5"/>
      <c r="C28" s="5"/>
      <c r="D28" s="8"/>
      <c r="E28" s="11"/>
      <c r="F28" s="11"/>
      <c r="G28" s="1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>
      <c r="A29" s="5"/>
      <c r="B29" s="5"/>
      <c r="C29" s="5"/>
      <c r="D29" s="8"/>
      <c r="E29" s="11"/>
      <c r="F29" s="11"/>
      <c r="G29" s="1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>
      <c r="A30" s="5"/>
      <c r="B30" s="5"/>
      <c r="C30" s="5"/>
      <c r="D30" s="8"/>
      <c r="E30" s="11"/>
      <c r="F30" s="11"/>
      <c r="G30" s="1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>
      <c r="A31" s="5"/>
      <c r="B31" s="5"/>
      <c r="C31" s="5"/>
      <c r="D31" s="8"/>
      <c r="E31" s="11"/>
      <c r="F31" s="11"/>
      <c r="G31" s="1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>
      <c r="A32" s="5"/>
      <c r="B32" s="5"/>
      <c r="C32" s="5"/>
      <c r="D32" s="8"/>
      <c r="E32" s="11"/>
      <c r="F32" s="11"/>
      <c r="G32" s="1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>
      <c r="A33" s="5"/>
      <c r="B33" s="5"/>
      <c r="C33" s="5"/>
      <c r="D33" s="8"/>
      <c r="E33" s="11"/>
      <c r="F33" s="11"/>
      <c r="G33" s="1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>
      <c r="A34" s="5"/>
      <c r="B34" s="5"/>
      <c r="C34" s="5"/>
      <c r="D34" s="8"/>
      <c r="E34" s="11"/>
      <c r="F34" s="11"/>
      <c r="G34" s="1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>
      <c r="A35" s="5"/>
      <c r="B35" s="5"/>
      <c r="C35" s="5"/>
      <c r="D35" s="8"/>
      <c r="E35" s="11"/>
      <c r="F35" s="11"/>
      <c r="G35" s="1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>
      <c r="A36" s="5"/>
      <c r="B36" s="5"/>
      <c r="C36" s="5"/>
      <c r="D36" s="8"/>
      <c r="E36" s="11"/>
      <c r="F36" s="11"/>
      <c r="G36" s="1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>
      <c r="A37" s="5"/>
      <c r="B37" s="5"/>
      <c r="C37" s="5"/>
      <c r="D37" s="8"/>
      <c r="E37" s="11"/>
      <c r="F37" s="11"/>
      <c r="G37" s="1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>
      <c r="A38" s="5"/>
      <c r="B38" s="5"/>
      <c r="C38" s="5"/>
      <c r="D38" s="8"/>
      <c r="E38" s="11"/>
      <c r="F38" s="11"/>
      <c r="G38" s="1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>
      <c r="A39" s="5"/>
      <c r="B39" s="5"/>
      <c r="C39" s="5"/>
      <c r="D39" s="8"/>
      <c r="E39" s="11"/>
      <c r="F39" s="11"/>
      <c r="G39" s="1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>
      <c r="A40" s="5"/>
      <c r="B40" s="5"/>
      <c r="C40" s="5"/>
      <c r="D40" s="8"/>
      <c r="E40" s="11"/>
      <c r="F40" s="11"/>
      <c r="G40" s="1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>
      <c r="A41" s="5"/>
      <c r="B41" s="5"/>
      <c r="C41" s="5"/>
      <c r="D41" s="8"/>
      <c r="E41" s="11"/>
      <c r="F41" s="11"/>
      <c r="G41" s="1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>
      <c r="A42" s="5"/>
      <c r="B42" s="5"/>
      <c r="C42" s="5"/>
      <c r="D42" s="8"/>
      <c r="E42" s="11"/>
      <c r="F42" s="11"/>
      <c r="G42" s="1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>
      <c r="A43" s="5"/>
      <c r="B43" s="5"/>
      <c r="C43" s="5"/>
      <c r="D43" s="8"/>
      <c r="E43" s="11"/>
      <c r="F43" s="11"/>
      <c r="G43" s="1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>
      <c r="A44" s="5"/>
      <c r="B44" s="5"/>
      <c r="C44" s="5"/>
      <c r="D44" s="8"/>
      <c r="E44" s="11"/>
      <c r="F44" s="11"/>
      <c r="G44" s="1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>
      <c r="A45" s="5"/>
      <c r="B45" s="5"/>
      <c r="C45" s="5"/>
      <c r="D45" s="8"/>
      <c r="E45" s="11"/>
      <c r="F45" s="11"/>
      <c r="G45" s="1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>
      <c r="A46" s="5"/>
      <c r="B46" s="5"/>
      <c r="C46" s="5"/>
      <c r="D46" s="8"/>
      <c r="E46" s="11"/>
      <c r="F46" s="11"/>
      <c r="G46" s="1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>
      <c r="A47" s="5"/>
      <c r="B47" s="5"/>
      <c r="C47" s="5"/>
      <c r="D47" s="8"/>
      <c r="E47" s="11"/>
      <c r="F47" s="11"/>
      <c r="G47" s="1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>
      <c r="A48" s="5"/>
      <c r="B48" s="5"/>
      <c r="C48" s="5"/>
      <c r="D48" s="8"/>
      <c r="E48" s="11"/>
      <c r="F48" s="11"/>
      <c r="G48" s="1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>
      <c r="A49" s="5"/>
      <c r="B49" s="5"/>
      <c r="C49" s="5"/>
      <c r="D49" s="8"/>
      <c r="E49" s="11"/>
      <c r="F49" s="11"/>
      <c r="G49" s="1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>
      <c r="A50" s="5"/>
      <c r="B50" s="5"/>
      <c r="C50" s="5"/>
      <c r="D50" s="8"/>
      <c r="E50" s="11"/>
      <c r="F50" s="11"/>
      <c r="G50" s="1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>
      <c r="A51" s="5"/>
      <c r="B51" s="5"/>
      <c r="C51" s="5"/>
      <c r="D51" s="8"/>
      <c r="E51" s="11"/>
      <c r="F51" s="11"/>
      <c r="G51" s="1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>
      <c r="A52" s="5"/>
      <c r="B52" s="5"/>
      <c r="C52" s="5"/>
      <c r="D52" s="8"/>
      <c r="E52" s="11"/>
      <c r="F52" s="11"/>
      <c r="G52" s="1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>
      <c r="A53" s="5"/>
      <c r="B53" s="5"/>
      <c r="C53" s="5"/>
      <c r="D53" s="8"/>
      <c r="E53" s="11"/>
      <c r="F53" s="11"/>
      <c r="G53" s="1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>
      <c r="A54" s="5"/>
      <c r="B54" s="5"/>
      <c r="C54" s="5"/>
      <c r="D54" s="8"/>
      <c r="E54" s="11"/>
      <c r="F54" s="11"/>
      <c r="G54" s="1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>
      <c r="A55" s="5"/>
      <c r="B55" s="5"/>
      <c r="C55" s="5"/>
      <c r="D55" s="8"/>
      <c r="E55" s="11"/>
      <c r="F55" s="11"/>
      <c r="G55" s="1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>
      <c r="A56" s="5"/>
      <c r="B56" s="5"/>
      <c r="C56" s="5"/>
      <c r="D56" s="8"/>
      <c r="E56" s="11"/>
      <c r="F56" s="11"/>
      <c r="G56" s="1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>
      <c r="A57" s="5"/>
      <c r="B57" s="5"/>
      <c r="C57" s="5"/>
      <c r="D57" s="8"/>
      <c r="E57" s="11"/>
      <c r="F57" s="11"/>
      <c r="G57" s="1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>
      <c r="A58" s="5"/>
      <c r="B58" s="5"/>
      <c r="C58" s="5"/>
      <c r="D58" s="8"/>
      <c r="E58" s="11"/>
      <c r="F58" s="11"/>
      <c r="G58" s="1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>
      <c r="A59" s="5"/>
      <c r="B59" s="5"/>
      <c r="C59" s="5"/>
      <c r="D59" s="8"/>
      <c r="E59" s="11"/>
      <c r="F59" s="11"/>
      <c r="G59" s="1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>
      <c r="A60" s="5"/>
      <c r="B60" s="5"/>
      <c r="C60" s="5"/>
      <c r="D60" s="8"/>
      <c r="E60" s="11"/>
      <c r="F60" s="11"/>
      <c r="G60" s="1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>
      <c r="A61" s="5"/>
      <c r="B61" s="5"/>
      <c r="C61" s="5"/>
      <c r="D61" s="8"/>
      <c r="E61" s="11"/>
      <c r="F61" s="11"/>
      <c r="G61" s="1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>
      <c r="A62" s="5"/>
      <c r="B62" s="5"/>
      <c r="C62" s="5"/>
      <c r="D62" s="8"/>
      <c r="E62" s="11"/>
      <c r="F62" s="11"/>
      <c r="G62" s="1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>
      <c r="A63" s="5"/>
      <c r="B63" s="5"/>
      <c r="C63" s="5"/>
      <c r="D63" s="8"/>
      <c r="E63" s="11"/>
      <c r="F63" s="11"/>
      <c r="G63" s="1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>
      <c r="A64" s="5"/>
      <c r="B64" s="5"/>
      <c r="C64" s="5"/>
      <c r="D64" s="8"/>
      <c r="E64" s="11"/>
      <c r="F64" s="11"/>
      <c r="G64" s="1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>
      <c r="A65" s="5"/>
      <c r="B65" s="5"/>
      <c r="C65" s="5"/>
      <c r="D65" s="8"/>
      <c r="E65" s="11"/>
      <c r="F65" s="11"/>
      <c r="G65" s="1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>
      <c r="A66" s="5"/>
      <c r="B66" s="5"/>
      <c r="C66" s="5"/>
      <c r="D66" s="8"/>
      <c r="E66" s="11"/>
      <c r="F66" s="11"/>
      <c r="G66" s="1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>
      <c r="A67" s="5"/>
      <c r="B67" s="5"/>
      <c r="C67" s="5"/>
      <c r="D67" s="8"/>
      <c r="E67" s="11"/>
      <c r="F67" s="11"/>
      <c r="G67" s="1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>
      <c r="A68" s="5"/>
      <c r="B68" s="5"/>
      <c r="C68" s="5"/>
      <c r="D68" s="8"/>
      <c r="E68" s="11"/>
      <c r="F68" s="11"/>
      <c r="G68" s="1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>
      <c r="A69" s="5"/>
      <c r="B69" s="5"/>
      <c r="C69" s="5"/>
      <c r="D69" s="8"/>
      <c r="E69" s="11"/>
      <c r="F69" s="11"/>
      <c r="G69" s="1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>
      <c r="A70" s="5"/>
      <c r="B70" s="5"/>
      <c r="C70" s="5"/>
      <c r="D70" s="8"/>
      <c r="E70" s="11"/>
      <c r="F70" s="11"/>
      <c r="G70" s="1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>
      <c r="A71" s="5"/>
      <c r="B71" s="5"/>
      <c r="C71" s="5"/>
      <c r="D71" s="8"/>
      <c r="E71" s="11"/>
      <c r="F71" s="11"/>
      <c r="G71" s="1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>
      <c r="A72" s="5"/>
      <c r="B72" s="5"/>
      <c r="C72" s="5"/>
      <c r="D72" s="8"/>
      <c r="E72" s="11"/>
      <c r="F72" s="11"/>
      <c r="G72" s="1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>
      <c r="A73" s="5"/>
      <c r="B73" s="5"/>
      <c r="C73" s="5"/>
      <c r="D73" s="8"/>
      <c r="E73" s="11"/>
      <c r="F73" s="11"/>
      <c r="G73" s="1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>
      <c r="A74" s="5"/>
      <c r="B74" s="5"/>
      <c r="C74" s="5"/>
      <c r="D74" s="8"/>
      <c r="E74" s="11"/>
      <c r="F74" s="11"/>
      <c r="G74" s="1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>
      <c r="A75" s="5"/>
      <c r="B75" s="5"/>
      <c r="C75" s="5"/>
      <c r="D75" s="8"/>
      <c r="E75" s="11"/>
      <c r="F75" s="11"/>
      <c r="G75" s="1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>
      <c r="A76" s="5"/>
      <c r="B76" s="5"/>
      <c r="C76" s="5"/>
      <c r="D76" s="8"/>
      <c r="E76" s="11"/>
      <c r="F76" s="11"/>
      <c r="G76" s="1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>
      <c r="A77" s="5"/>
      <c r="B77" s="5"/>
      <c r="C77" s="5"/>
      <c r="D77" s="8"/>
      <c r="E77" s="11"/>
      <c r="F77" s="11"/>
      <c r="G77" s="1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>
      <c r="A78" s="5"/>
      <c r="B78" s="5"/>
      <c r="C78" s="5"/>
      <c r="D78" s="8"/>
      <c r="E78" s="11"/>
      <c r="F78" s="11"/>
      <c r="G78" s="1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>
      <c r="A79" s="5"/>
      <c r="B79" s="5"/>
      <c r="C79" s="5"/>
      <c r="D79" s="8"/>
      <c r="E79" s="11"/>
      <c r="F79" s="11"/>
      <c r="G79" s="1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>
      <c r="A80" s="5"/>
      <c r="B80" s="5"/>
      <c r="C80" s="5"/>
      <c r="D80" s="8"/>
      <c r="E80" s="11"/>
      <c r="F80" s="11"/>
      <c r="G80" s="1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>
      <c r="A81" s="5"/>
      <c r="B81" s="5"/>
      <c r="C81" s="5"/>
      <c r="D81" s="8"/>
      <c r="E81" s="11"/>
      <c r="F81" s="11"/>
      <c r="G81" s="1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>
      <c r="A82" s="5"/>
      <c r="B82" s="5"/>
      <c r="C82" s="5"/>
      <c r="D82" s="8"/>
      <c r="E82" s="11"/>
      <c r="F82" s="11"/>
      <c r="G82" s="1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>
      <c r="A83" s="5"/>
      <c r="B83" s="5"/>
      <c r="C83" s="5"/>
      <c r="D83" s="8"/>
      <c r="E83" s="11"/>
      <c r="F83" s="11"/>
      <c r="G83" s="1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>
      <c r="A84" s="5"/>
      <c r="B84" s="5"/>
      <c r="C84" s="5"/>
      <c r="D84" s="8"/>
      <c r="E84" s="11"/>
      <c r="F84" s="11"/>
      <c r="G84" s="1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>
      <c r="A85" s="5"/>
      <c r="B85" s="5"/>
      <c r="C85" s="5"/>
      <c r="D85" s="8"/>
      <c r="E85" s="11"/>
      <c r="F85" s="11"/>
      <c r="G85" s="1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>
      <c r="A86" s="5"/>
      <c r="B86" s="5"/>
      <c r="C86" s="5"/>
      <c r="D86" s="8"/>
      <c r="E86" s="11"/>
      <c r="F86" s="11"/>
      <c r="G86" s="1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>
      <c r="A87" s="5"/>
      <c r="B87" s="5"/>
      <c r="C87" s="5"/>
      <c r="D87" s="8"/>
      <c r="E87" s="11"/>
      <c r="F87" s="11"/>
      <c r="G87" s="1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>
      <c r="A88" s="5"/>
      <c r="B88" s="5"/>
      <c r="C88" s="5"/>
      <c r="D88" s="8"/>
      <c r="E88" s="11"/>
      <c r="F88" s="11"/>
      <c r="G88" s="1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>
      <c r="A89" s="5"/>
      <c r="B89" s="5"/>
      <c r="C89" s="5"/>
      <c r="D89" s="8"/>
      <c r="E89" s="11"/>
      <c r="F89" s="11"/>
      <c r="G89" s="1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>
      <c r="A90" s="5"/>
      <c r="B90" s="5"/>
      <c r="C90" s="5"/>
      <c r="D90" s="8"/>
      <c r="E90" s="11"/>
      <c r="F90" s="11"/>
      <c r="G90" s="1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>
      <c r="A91" s="5"/>
      <c r="B91" s="5"/>
      <c r="C91" s="5"/>
      <c r="D91" s="8"/>
      <c r="E91" s="11"/>
      <c r="F91" s="11"/>
      <c r="G91" s="1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>
      <c r="A92" s="5"/>
      <c r="B92" s="5"/>
      <c r="C92" s="5"/>
      <c r="D92" s="8"/>
      <c r="E92" s="11"/>
      <c r="F92" s="11"/>
      <c r="G92" s="1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>
      <c r="A93" s="5"/>
      <c r="B93" s="5"/>
      <c r="C93" s="5"/>
      <c r="D93" s="8"/>
      <c r="E93" s="11"/>
      <c r="F93" s="11"/>
      <c r="G93" s="1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>
      <c r="A94" s="5"/>
      <c r="B94" s="5"/>
      <c r="C94" s="5"/>
      <c r="D94" s="8"/>
      <c r="E94" s="11"/>
      <c r="F94" s="11"/>
      <c r="G94" s="1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>
      <c r="A95" s="5"/>
      <c r="B95" s="5"/>
      <c r="C95" s="5"/>
      <c r="D95" s="8"/>
      <c r="E95" s="11"/>
      <c r="F95" s="11"/>
      <c r="G95" s="1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>
      <c r="A96" s="5"/>
      <c r="B96" s="5"/>
      <c r="C96" s="5"/>
      <c r="D96" s="8"/>
      <c r="E96" s="11"/>
      <c r="F96" s="11"/>
      <c r="G96" s="1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>
      <c r="A97" s="5"/>
      <c r="B97" s="5"/>
      <c r="C97" s="5"/>
      <c r="D97" s="8"/>
      <c r="E97" s="11"/>
      <c r="F97" s="11"/>
      <c r="G97" s="1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20">
      <c r="A98" s="5"/>
      <c r="B98" s="5"/>
      <c r="C98" s="5"/>
      <c r="D98" s="8"/>
      <c r="E98" s="11"/>
      <c r="F98" s="11"/>
      <c r="G98" s="1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0">
      <c r="A99" s="5"/>
      <c r="B99" s="5"/>
      <c r="C99" s="5"/>
      <c r="D99" s="8"/>
      <c r="E99" s="11"/>
      <c r="F99" s="11"/>
      <c r="G99" s="1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1:20">
      <c r="A100" s="5"/>
      <c r="B100" s="5"/>
      <c r="C100" s="5"/>
      <c r="D100" s="8"/>
      <c r="E100" s="11"/>
      <c r="F100" s="11"/>
      <c r="G100" s="1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1:20">
      <c r="A101" s="5"/>
      <c r="B101" s="5"/>
      <c r="C101" s="5"/>
      <c r="D101" s="8"/>
      <c r="E101" s="11"/>
      <c r="F101" s="11"/>
      <c r="G101" s="1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1:20">
      <c r="A102" s="5"/>
      <c r="B102" s="5"/>
      <c r="C102" s="5"/>
      <c r="D102" s="8"/>
      <c r="E102" s="11"/>
      <c r="F102" s="11"/>
      <c r="G102" s="1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1:20">
      <c r="A103" s="5"/>
      <c r="B103" s="5"/>
      <c r="C103" s="5"/>
      <c r="D103" s="8"/>
      <c r="E103" s="11"/>
      <c r="F103" s="11"/>
      <c r="G103" s="1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1:20">
      <c r="A104" s="5"/>
      <c r="B104" s="5"/>
      <c r="C104" s="5"/>
      <c r="D104" s="8"/>
      <c r="E104" s="11"/>
      <c r="F104" s="11"/>
      <c r="G104" s="1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5" spans="1:20">
      <c r="A105" s="5"/>
      <c r="B105" s="5"/>
      <c r="C105" s="5"/>
      <c r="D105" s="8"/>
      <c r="E105" s="11"/>
      <c r="F105" s="11"/>
      <c r="G105" s="1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</row>
    <row r="106" spans="1:20">
      <c r="A106" s="5"/>
      <c r="B106" s="5"/>
      <c r="C106" s="5"/>
      <c r="D106" s="8"/>
      <c r="E106" s="11"/>
      <c r="F106" s="11"/>
      <c r="G106" s="1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</row>
    <row r="107" spans="1:20">
      <c r="A107" s="5"/>
      <c r="B107" s="5"/>
      <c r="C107" s="5"/>
      <c r="D107" s="8"/>
      <c r="E107" s="11"/>
      <c r="F107" s="11"/>
      <c r="G107" s="1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</row>
    <row r="108" spans="1:20">
      <c r="A108" s="5"/>
      <c r="B108" s="5"/>
      <c r="C108" s="5"/>
      <c r="D108" s="8"/>
      <c r="E108" s="11"/>
      <c r="F108" s="11"/>
      <c r="G108" s="1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</row>
    <row r="109" spans="1:20">
      <c r="A109" s="5"/>
      <c r="B109" s="5"/>
      <c r="C109" s="5"/>
      <c r="D109" s="8"/>
      <c r="E109" s="11"/>
      <c r="F109" s="11"/>
      <c r="G109" s="1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</row>
    <row r="110" spans="1:20">
      <c r="A110" s="5"/>
      <c r="B110" s="5"/>
      <c r="C110" s="5"/>
      <c r="D110" s="8"/>
      <c r="E110" s="11"/>
      <c r="F110" s="11"/>
      <c r="G110" s="1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</row>
    <row r="111" spans="1:20">
      <c r="A111" s="5"/>
      <c r="B111" s="5"/>
      <c r="C111" s="5"/>
      <c r="D111" s="8"/>
      <c r="E111" s="11"/>
      <c r="F111" s="11"/>
      <c r="G111" s="1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</row>
    <row r="112" spans="1:20">
      <c r="A112" s="5"/>
      <c r="B112" s="5"/>
      <c r="C112" s="5"/>
      <c r="D112" s="8"/>
      <c r="E112" s="11"/>
      <c r="F112" s="11"/>
      <c r="G112" s="1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</row>
    <row r="113" spans="1:20">
      <c r="A113" s="5"/>
      <c r="B113" s="5"/>
      <c r="C113" s="5"/>
      <c r="D113" s="8"/>
      <c r="E113" s="11"/>
      <c r="F113" s="11"/>
      <c r="G113" s="1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</row>
    <row r="114" spans="1:20">
      <c r="A114" s="5"/>
      <c r="B114" s="5"/>
      <c r="C114" s="5"/>
      <c r="D114" s="8"/>
      <c r="E114" s="11"/>
      <c r="F114" s="11"/>
      <c r="G114" s="1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</row>
    <row r="115" spans="1:20">
      <c r="A115" s="5"/>
      <c r="B115" s="5"/>
      <c r="C115" s="5"/>
      <c r="D115" s="8"/>
      <c r="E115" s="11"/>
      <c r="F115" s="11"/>
      <c r="G115" s="1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</row>
    <row r="116" spans="1:20">
      <c r="A116" s="5"/>
      <c r="B116" s="5"/>
      <c r="C116" s="5"/>
      <c r="D116" s="8"/>
      <c r="E116" s="11"/>
      <c r="F116" s="11"/>
      <c r="G116" s="1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</row>
    <row r="117" spans="1:20">
      <c r="A117" s="5"/>
      <c r="B117" s="5"/>
      <c r="C117" s="5"/>
      <c r="D117" s="8"/>
      <c r="E117" s="11"/>
      <c r="F117" s="11"/>
      <c r="G117" s="1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</row>
    <row r="118" spans="1:20">
      <c r="A118" s="5"/>
      <c r="B118" s="5"/>
      <c r="C118" s="5"/>
      <c r="D118" s="8"/>
      <c r="E118" s="11"/>
      <c r="F118" s="11"/>
      <c r="G118" s="1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</row>
    <row r="119" spans="1:20">
      <c r="A119" s="5"/>
      <c r="B119" s="5"/>
      <c r="C119" s="5"/>
      <c r="D119" s="8"/>
      <c r="E119" s="11"/>
      <c r="F119" s="11"/>
      <c r="G119" s="1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</row>
    <row r="120" spans="1:20">
      <c r="A120" s="5"/>
      <c r="B120" s="5"/>
      <c r="C120" s="5"/>
      <c r="D120" s="8"/>
      <c r="E120" s="11"/>
      <c r="F120" s="11"/>
      <c r="G120" s="1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</row>
    <row r="121" spans="1:20">
      <c r="A121" s="5"/>
      <c r="B121" s="5"/>
      <c r="C121" s="5"/>
      <c r="D121" s="8"/>
      <c r="E121" s="11"/>
      <c r="F121" s="11"/>
      <c r="G121" s="1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</row>
    <row r="122" spans="1:20">
      <c r="A122" s="5"/>
      <c r="B122" s="5"/>
      <c r="C122" s="5"/>
      <c r="D122" s="8"/>
      <c r="E122" s="11"/>
      <c r="F122" s="11"/>
      <c r="G122" s="1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</row>
  </sheetData>
  <sortState ref="A8:H21">
    <sortCondition descending="1" ref="G8"/>
  </sortState>
  <pageMargins left="0.7" right="0.7" top="0.75" bottom="0.75" header="0.3" footer="0.3"/>
  <pageSetup orientation="portrait" horizontalDpi="1200" verticalDpi="1200" r:id="rId1"/>
  <headerFooter>
    <oddHeader>&amp;LActivity 48-Amanda Awadjie&amp;CRAISE&amp;RMay 10, 2012</oddHeader>
    <oddFooter>&amp;C1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3" workbookViewId="0">
      <selection activeCell="C3" sqref="C3"/>
    </sheetView>
  </sheetViews>
  <sheetFormatPr defaultRowHeight="1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SPS</dc:creator>
  <cp:lastModifiedBy>SPS</cp:lastModifiedBy>
  <dcterms:created xsi:type="dcterms:W3CDTF">2012-05-09T19:48:01Z</dcterms:created>
  <dcterms:modified xsi:type="dcterms:W3CDTF">2012-05-10T16:01:58Z</dcterms:modified>
</cp:coreProperties>
</file>